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komurka\Desktop\2023\MK\4131 M.K. - Dobřínsko\"/>
    </mc:Choice>
  </mc:AlternateContent>
  <bookViews>
    <workbookView xWindow="240" yWindow="120" windowWidth="14940" windowHeight="9225"/>
  </bookViews>
  <sheets>
    <sheet name="SO 101" sheetId="1" r:id="rId1"/>
  </sheets>
  <calcPr calcId="162913"/>
  <webPublishing codePage="0"/>
</workbook>
</file>

<file path=xl/calcChain.xml><?xml version="1.0" encoding="utf-8"?>
<calcChain xmlns="http://schemas.openxmlformats.org/spreadsheetml/2006/main">
  <c r="I30" i="1" l="1"/>
  <c r="I18" i="1"/>
  <c r="I14" i="1" l="1"/>
  <c r="I13" i="1" s="1"/>
  <c r="I46" i="1" l="1"/>
  <c r="I42" i="1"/>
  <c r="I38" i="1"/>
  <c r="I34" i="1"/>
  <c r="I26" i="1"/>
  <c r="I22" i="1"/>
  <c r="I9" i="1"/>
  <c r="I8" i="1" s="1"/>
  <c r="I17" i="1" l="1"/>
  <c r="I37" i="1"/>
  <c r="I3" i="1" l="1"/>
</calcChain>
</file>

<file path=xl/sharedStrings.xml><?xml version="1.0" encoding="utf-8"?>
<sst xmlns="http://schemas.openxmlformats.org/spreadsheetml/2006/main" count="142" uniqueCount="86">
  <si>
    <t>ASPE10</t>
  </si>
  <si>
    <t>S</t>
  </si>
  <si>
    <t xml:space="preserve">Stavba: </t>
  </si>
  <si>
    <t>O</t>
  </si>
  <si>
    <t>Rozpočet:</t>
  </si>
  <si>
    <t>3</t>
  </si>
  <si>
    <t>2</t>
  </si>
  <si>
    <t>SO 101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</si>
  <si>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</si>
  <si>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</si>
  <si>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</si>
  <si>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</si>
  <si>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</si>
  <si>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</si>
  <si>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</si>
  <si>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</si>
  <si>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</si>
  <si>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</si>
  <si>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</si>
  <si>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</si>
  <si>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</si>
  <si>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</si>
  <si>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</si>
  <si>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</si>
  <si>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</si>
  <si>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</si>
  <si>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</si>
  <si>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</si>
  <si>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</si>
  <si>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</si>
  <si>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</si>
  <si>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</si>
  <si>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</si>
  <si>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Vše v režii zhotovitele.</t>
  </si>
  <si>
    <t>VV</t>
  </si>
  <si>
    <t>1=1,000 [A]</t>
  </si>
  <si>
    <t>TS</t>
  </si>
  <si>
    <t>zahrnuje veškeré náklady spojené s objednatelem požadovanými zařízeními</t>
  </si>
  <si>
    <t>Komunikace</t>
  </si>
  <si>
    <t>572214</t>
  </si>
  <si>
    <t>SPOJOVACÍ POSTŘIK Z MODIFIK EMULZE DO 0,5KG/M2</t>
  </si>
  <si>
    <t>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</si>
  <si>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</si>
  <si>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5732A</t>
  </si>
  <si>
    <t>MIKROKOBEREC DVOUVRSTVÝ FRAKCE KAMENIVA 0/8 + 0/8</t>
  </si>
  <si>
    <t>emulzní mikrokoberec dvouvrstvý EMK 0/8-DV tl. 15 
zaměřeno na stavbě</t>
  </si>
  <si>
    <t>Položka zahrnuje: 
- očištění povrchu podkladu, zakrytí poklopů, mříží a pod. 
- dodání veškerého potřebného materiálu (kamenivo předepsané frakce, emulze, přísady, voda) 
- pokládku dvou vrstev (tloušťka je dána frakcí použitého kameniva) 
- zhutnění (pokud je předepsáno zadávací dokumentací) 
Položka nezahrnuje odstranění vodorovného dopravního značení a spojovací postřik</t>
  </si>
  <si>
    <t>oprava výtluků, nerovností a propadlých okrajů v tl. do 50 mm z ACO 11, včetně odvozu a likvidace vyfrézovaného materiálu v režii zhotovitele 
zaměřeno na stavbě</t>
  </si>
  <si>
    <t>577A1</t>
  </si>
  <si>
    <t>VÝSPRAVA TRHLIN ASFALTOVOU ZÁLIVKOU</t>
  </si>
  <si>
    <t>M</t>
  </si>
  <si>
    <t>Ostatní konstrukce a práce</t>
  </si>
  <si>
    <t>915111</t>
  </si>
  <si>
    <t>VODOROVNÉ DOPRAVNÍ ZNAČENÍ BARVOU HLADKÉ - DODÁVKA A POKLÁDKA</t>
  </si>
  <si>
    <t>nové vodorovné dopravní značení 
zaměřeno na stavbě</t>
  </si>
  <si>
    <t>položka zahrnuje: 
- dodání a pokládku nátěrového materiálu (měří se pouze natíraná plocha) 
- předznačení a reflexní úpravu</t>
  </si>
  <si>
    <t>915112</t>
  </si>
  <si>
    <t>VODOROVNÉ DOPRAVNÍ ZNAČENÍ BARVOU HLADKÉ - ODSTRANĚNÍ</t>
  </si>
  <si>
    <t>odstranění VDZ zbroušením, likvidace suti v režii zhotovitele 
zaměřeno na stavbě</t>
  </si>
  <si>
    <t>zahrnuje odstranění značení zbroušením a odklizení vzniklé suti v režii zhotovitele</t>
  </si>
  <si>
    <t>položka zahrnuje očištění předepsaným způsobem včetně odklizení vzniklého odpadu</t>
  </si>
  <si>
    <t>93818</t>
  </si>
  <si>
    <t>OČIŠTĚNÍ ASFALT VOZOVEK ZAMETENÍM</t>
  </si>
  <si>
    <t>očištění povrchu před pokládkou EMK 
Zaměřeno na stavbě</t>
  </si>
  <si>
    <t>Správa a údržba silnic Jihomoravského kraje, příspěvková organizace kraje</t>
  </si>
  <si>
    <t>Zemní práce</t>
  </si>
  <si>
    <t xml:space="preserve">M3        </t>
  </si>
  <si>
    <t>Položka zahrnuje veškerou manipulaci s vybouranou sutí a s vybouranými hmotami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</si>
  <si>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</si>
  <si>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Mikrokoberce 2023</t>
  </si>
  <si>
    <t>572213</t>
  </si>
  <si>
    <t>SPOJOVACÍ POSTŘIK Z EMULZE DO 0,5KG/M2</t>
  </si>
  <si>
    <t>574A43</t>
  </si>
  <si>
    <t>ASFALTOVÝ BETON PRO OBRUSNÉ VRSTVY ACO 11 TL. 50MM</t>
  </si>
  <si>
    <t>spojovací postřik z modifikované kationaktivní asfaltové emulze 0,20 - 0,30 kg/m2,    K pol. č. 5732A</t>
  </si>
  <si>
    <t>Spojovací postřik z kationaktivní asfaltové emulze 0,40 kg/m2. PS-E,  
K pol. č. 574A43</t>
  </si>
  <si>
    <t>FRÉZOVÁNÍ ZPEVNĚNÝCH PLOCH ASFALTOVÝCH
Frézování dílčích úseků tl. 50 mm, likvidace frézátu v režii zhotovitele,          zaměřeno na stavbě</t>
  </si>
  <si>
    <t>OTSKP 2022 bez DPH</t>
  </si>
  <si>
    <r>
      <t xml:space="preserve">Položka zahrnuje veškeré nutné práce a materiály dle TP 115, včetně odvozu a likvidace vyfrézovaného materiálu v režii zhotovitele 
</t>
    </r>
    <r>
      <rPr>
        <u/>
        <sz val="10"/>
        <rFont val="Arial"/>
        <family val="2"/>
        <charset val="238"/>
      </rPr>
      <t>Konkrétní délky budou určeny na stavbě za účasti investora</t>
    </r>
    <r>
      <rPr>
        <sz val="10"/>
        <rFont val="Arial"/>
      </rPr>
      <t>. 
- Vytvoření komůrky proříznutím drážky š. 10-20 mm dle šířky původní trhliny a hloubky 35 mm  
- Pročištění drážky 
- Opatření stěn adhezním penetračním nátěrem 
- Zalití trhliny (drážky) pružnou asfaltovou zálivkovou hmotou</t>
    </r>
  </si>
  <si>
    <t>III/4131 Mor. Krumlov - Dobřínsko, mikrokoberec</t>
  </si>
  <si>
    <t>2000,00*0,05=100,000 [A]</t>
  </si>
  <si>
    <t>2000=2000,000  [A]</t>
  </si>
  <si>
    <t>15135,5=15135,500 [A]</t>
  </si>
  <si>
    <t>2500=2500,000 [A]</t>
  </si>
  <si>
    <t>194=194,000 [A]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</si>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</sst>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  <numFmt numFmtId="165" formatCode="###\ ###\ ###\ ##0.000"/>
    <numFmt numFmtId="166" formatCode="###\ ###\ ###\ ##0.00"/>
  </numFmts>
  <fonts count="9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u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65">
    <xf numFmtId="0" fontId="0" fillId="0" borderId="0" xfId="0"/>
    <xf numFmtId="0" fontId="0" fillId="0" borderId="1" xfId="6" applyFont="1" applyBorder="1" applyAlignment="1">
      <alignment horizontal="left" vertical="center" wrapText="1"/>
    </xf>
    <xf numFmtId="0" fontId="5" fillId="0" borderId="1" xfId="6" applyFont="1" applyBorder="1" applyAlignment="1">
      <alignment horizontal="left" vertical="center" wrapText="1"/>
    </xf>
    <xf numFmtId="0" fontId="0" fillId="0" borderId="6" xfId="6" applyFont="1" applyBorder="1" applyAlignment="1">
      <alignment horizontal="left"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7" xfId="0" applyNumberFormat="1" applyFont="1" applyFill="1" applyBorder="1" applyAlignment="1" applyProtection="1">
      <alignment vertical="center" wrapText="1" shrinkToFit="1"/>
    </xf>
    <xf numFmtId="0" fontId="0" fillId="0" borderId="1" xfId="0" applyNumberFormat="1" applyFont="1" applyFill="1" applyBorder="1" applyAlignment="1" applyProtection="1">
      <alignment vertical="center" wrapText="1" shrinkToFit="1"/>
    </xf>
    <xf numFmtId="0" fontId="3" fillId="3" borderId="1" xfId="6" applyFont="1" applyFill="1" applyBorder="1" applyAlignment="1">
      <alignment horizontal="center" vertical="center" wrapText="1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vertical="center"/>
    </xf>
    <xf numFmtId="4" fontId="0" fillId="0" borderId="1" xfId="0" applyNumberForma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1" xfId="0" applyNumberFormat="1" applyFont="1" applyFill="1" applyBorder="1" applyAlignment="1" applyProtection="1">
      <alignment horizontal="right" vertical="center" wrapText="1"/>
    </xf>
    <xf numFmtId="0" fontId="7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166" fontId="0" fillId="0" borderId="1" xfId="0" applyNumberFormat="1" applyFont="1" applyFill="1" applyBorder="1" applyAlignment="1" applyProtection="1">
      <alignment horizontal="center" vertical="center"/>
    </xf>
    <xf numFmtId="0" fontId="0" fillId="2" borderId="3" xfId="6" applyFont="1" applyFill="1" applyBorder="1" applyAlignment="1">
      <alignment vertical="center"/>
    </xf>
    <xf numFmtId="0" fontId="0" fillId="2" borderId="5" xfId="6" applyFont="1" applyFill="1" applyBorder="1" applyAlignment="1">
      <alignment vertical="center"/>
    </xf>
    <xf numFmtId="0" fontId="4" fillId="2" borderId="5" xfId="6" applyFont="1" applyFill="1" applyBorder="1" applyAlignment="1">
      <alignment horizontal="right" vertical="center"/>
    </xf>
    <xf numFmtId="0" fontId="4" fillId="2" borderId="5" xfId="6" applyFont="1" applyFill="1" applyBorder="1" applyAlignment="1">
      <alignment vertical="center" wrapText="1"/>
    </xf>
    <xf numFmtId="4" fontId="4" fillId="2" borderId="5" xfId="6" applyNumberFormat="1" applyFont="1" applyFill="1" applyBorder="1" applyAlignment="1">
      <alignment horizontal="center" vertical="center"/>
    </xf>
    <xf numFmtId="0" fontId="0" fillId="0" borderId="1" xfId="6" applyFont="1" applyBorder="1" applyAlignment="1">
      <alignment vertical="center"/>
    </xf>
    <xf numFmtId="0" fontId="0" fillId="0" borderId="1" xfId="6" applyFont="1" applyBorder="1" applyAlignment="1">
      <alignment horizontal="right" vertical="center"/>
    </xf>
    <xf numFmtId="0" fontId="0" fillId="0" borderId="1" xfId="6" applyFont="1" applyBorder="1" applyAlignment="1">
      <alignment vertical="center" wrapText="1"/>
    </xf>
    <xf numFmtId="0" fontId="0" fillId="0" borderId="1" xfId="6" applyFont="1" applyBorder="1" applyAlignment="1">
      <alignment horizontal="center" vertical="center"/>
    </xf>
    <xf numFmtId="164" fontId="0" fillId="0" borderId="1" xfId="6" applyNumberFormat="1" applyFont="1" applyBorder="1" applyAlignment="1">
      <alignment horizontal="center" vertical="center"/>
    </xf>
    <xf numFmtId="4" fontId="0" fillId="0" borderId="1" xfId="6" applyNumberFormat="1" applyFont="1" applyBorder="1" applyAlignment="1">
      <alignment horizontal="center" vertical="center"/>
    </xf>
    <xf numFmtId="0" fontId="0" fillId="0" borderId="4" xfId="6" applyFont="1" applyBorder="1" applyAlignment="1">
      <alignment vertical="center"/>
    </xf>
    <xf numFmtId="0" fontId="0" fillId="0" borderId="0" xfId="6" applyFont="1" applyAlignment="1">
      <alignment vertical="center"/>
    </xf>
    <xf numFmtId="0" fontId="4" fillId="2" borderId="3" xfId="6" applyFont="1" applyFill="1" applyBorder="1" applyAlignment="1">
      <alignment horizontal="right" vertical="center"/>
    </xf>
    <xf numFmtId="4" fontId="4" fillId="2" borderId="3" xfId="6" applyNumberFormat="1" applyFont="1" applyFill="1" applyBorder="1" applyAlignment="1">
      <alignment horizontal="center" vertical="center"/>
    </xf>
    <xf numFmtId="165" fontId="0" fillId="0" borderId="1" xfId="0" applyNumberFormat="1" applyFont="1" applyFill="1" applyBorder="1" applyAlignment="1" applyProtection="1">
      <alignment horizontal="center" vertical="center"/>
    </xf>
    <xf numFmtId="166" fontId="0" fillId="0" borderId="1" xfId="0" applyNumberFormat="1" applyFill="1" applyBorder="1" applyAlignment="1" applyProtection="1">
      <alignment horizontal="center" vertical="center"/>
      <protection locked="0"/>
    </xf>
    <xf numFmtId="4" fontId="0" fillId="0" borderId="1" xfId="0" applyNumberFormat="1" applyFill="1" applyBorder="1" applyAlignment="1">
      <alignment horizontal="center" vertical="center"/>
    </xf>
    <xf numFmtId="164" fontId="0" fillId="0" borderId="1" xfId="6" applyNumberFormat="1" applyFont="1" applyFill="1" applyBorder="1" applyAlignment="1">
      <alignment horizontal="center" vertical="center"/>
    </xf>
    <xf numFmtId="4" fontId="0" fillId="0" borderId="1" xfId="6" applyNumberFormat="1" applyFont="1" applyFill="1" applyBorder="1" applyAlignment="1">
      <alignment horizontal="center" vertical="center"/>
    </xf>
    <xf numFmtId="0" fontId="0" fillId="4" borderId="0" xfId="6" applyFont="1" applyFill="1" applyAlignment="1">
      <alignment vertical="center"/>
    </xf>
    <xf numFmtId="0" fontId="0" fillId="4" borderId="0" xfId="6" applyFont="1" applyFill="1" applyAlignment="1">
      <alignment horizontal="center" vertical="center"/>
    </xf>
    <xf numFmtId="0" fontId="1" fillId="4" borderId="0" xfId="6" applyFont="1" applyFill="1" applyAlignment="1">
      <alignment horizontal="center" vertical="center"/>
    </xf>
    <xf numFmtId="0" fontId="0" fillId="4" borderId="0" xfId="0" applyFill="1" applyAlignment="1">
      <alignment vertical="center"/>
    </xf>
    <xf numFmtId="0" fontId="0" fillId="4" borderId="3" xfId="6" applyFont="1" applyFill="1" applyBorder="1" applyAlignment="1">
      <alignment horizontal="right" vertical="center"/>
    </xf>
    <xf numFmtId="0" fontId="2" fillId="4" borderId="0" xfId="6" applyFont="1" applyFill="1" applyAlignment="1">
      <alignment vertical="center"/>
    </xf>
    <xf numFmtId="0" fontId="2" fillId="4" borderId="0" xfId="6" applyFont="1" applyFill="1" applyAlignment="1">
      <alignment horizontal="left" vertical="center"/>
    </xf>
    <xf numFmtId="0" fontId="0" fillId="4" borderId="2" xfId="6" applyFont="1" applyFill="1" applyBorder="1" applyAlignment="1">
      <alignment vertical="center"/>
    </xf>
    <xf numFmtId="0" fontId="0" fillId="4" borderId="1" xfId="6" applyFont="1" applyFill="1" applyBorder="1" applyAlignment="1">
      <alignment horizontal="center" vertical="center"/>
    </xf>
    <xf numFmtId="4" fontId="0" fillId="4" borderId="1" xfId="6" applyNumberFormat="1" applyFont="1" applyFill="1" applyBorder="1" applyAlignment="1">
      <alignment horizontal="center" vertical="center"/>
    </xf>
    <xf numFmtId="0" fontId="2" fillId="4" borderId="3" xfId="6" applyFont="1" applyFill="1" applyBorder="1" applyAlignment="1">
      <alignment vertical="center"/>
    </xf>
    <xf numFmtId="0" fontId="0" fillId="4" borderId="3" xfId="6" applyFont="1" applyFill="1" applyBorder="1" applyAlignment="1">
      <alignment vertical="center"/>
    </xf>
    <xf numFmtId="0" fontId="0" fillId="4" borderId="5" xfId="6" applyFont="1" applyFill="1" applyBorder="1" applyAlignment="1">
      <alignment vertical="center"/>
    </xf>
    <xf numFmtId="0" fontId="6" fillId="0" borderId="1" xfId="6" applyFont="1" applyBorder="1" applyAlignment="1">
      <alignment horizontal="left" vertical="center" wrapText="1"/>
    </xf>
    <xf numFmtId="0" fontId="6" fillId="0" borderId="6" xfId="0" applyNumberFormat="1" applyFont="1" applyFill="1" applyBorder="1" applyAlignment="1" applyProtection="1">
      <alignment vertical="center" wrapText="1" shrinkToFit="1"/>
    </xf>
    <xf numFmtId="0" fontId="3" fillId="3" borderId="1" xfId="6" applyFont="1" applyFill="1" applyBorder="1" applyAlignment="1">
      <alignment horizontal="center" vertical="center" wrapText="1"/>
    </xf>
    <xf numFmtId="0" fontId="2" fillId="4" borderId="0" xfId="6" applyFont="1" applyFill="1" applyAlignment="1">
      <alignment horizontal="right" vertical="center"/>
    </xf>
    <xf numFmtId="0" fontId="0" fillId="4" borderId="0" xfId="6" applyFont="1" applyFill="1" applyAlignment="1">
      <alignment vertical="center"/>
    </xf>
    <xf numFmtId="0" fontId="2" fillId="4" borderId="3" xfId="6" applyFont="1" applyFill="1" applyBorder="1" applyAlignment="1">
      <alignment horizontal="right" vertical="center"/>
    </xf>
    <xf numFmtId="0" fontId="0" fillId="4" borderId="3" xfId="6" applyFont="1" applyFill="1" applyBorder="1" applyAlignment="1">
      <alignment vertical="center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9"/>
  <sheetViews>
    <sheetView tabSelected="1" topLeftCell="B1" workbookViewId="0">
      <pane ySplit="7" topLeftCell="A8" activePane="bottomLeft" state="frozen"/>
      <selection pane="bottomLeft" activeCell="E2" sqref="E2"/>
    </sheetView>
  </sheetViews>
  <sheetFormatPr defaultColWidth="9.140625" defaultRowHeight="12.75" customHeight="1" x14ac:dyDescent="0.2"/>
  <cols>
    <col min="1" max="1" width="9.140625" style="8" hidden="1" customWidth="1"/>
    <col min="2" max="2" width="11.7109375" style="8" customWidth="1"/>
    <col min="3" max="3" width="14.7109375" style="8" customWidth="1"/>
    <col min="4" max="4" width="9.7109375" style="8" customWidth="1"/>
    <col min="5" max="5" width="70.7109375" style="8" customWidth="1"/>
    <col min="6" max="6" width="11.7109375" style="8" customWidth="1"/>
    <col min="7" max="9" width="16.7109375" style="8" customWidth="1"/>
    <col min="10" max="16384" width="9.140625" style="8"/>
  </cols>
  <sheetData>
    <row r="1" spans="1:9" ht="12.75" customHeight="1" x14ac:dyDescent="0.2">
      <c r="A1" s="8" t="s">
        <v>0</v>
      </c>
      <c r="B1" s="45"/>
      <c r="C1" s="45"/>
      <c r="D1" s="45"/>
      <c r="E1" s="46" t="s">
        <v>64</v>
      </c>
      <c r="F1" s="45"/>
      <c r="G1" s="45"/>
      <c r="H1" s="45"/>
      <c r="I1" s="45"/>
    </row>
    <row r="2" spans="1:9" ht="24.95" customHeight="1" x14ac:dyDescent="0.2">
      <c r="B2" s="45"/>
      <c r="C2" s="45"/>
      <c r="D2" s="45"/>
      <c r="E2" s="47" t="s">
        <v>85</v>
      </c>
      <c r="F2" s="45"/>
      <c r="G2" s="45"/>
      <c r="H2" s="48"/>
      <c r="I2" s="49" t="s">
        <v>77</v>
      </c>
    </row>
    <row r="3" spans="1:9" ht="15" customHeight="1" x14ac:dyDescent="0.2">
      <c r="A3" s="8" t="s">
        <v>1</v>
      </c>
      <c r="B3" s="50" t="s">
        <v>2</v>
      </c>
      <c r="C3" s="61" t="s">
        <v>69</v>
      </c>
      <c r="D3" s="62"/>
      <c r="E3" s="51"/>
      <c r="F3" s="45"/>
      <c r="G3" s="52"/>
      <c r="H3" s="53" t="s">
        <v>7</v>
      </c>
      <c r="I3" s="54">
        <f>I8+I13+I17+I37</f>
        <v>0</v>
      </c>
    </row>
    <row r="4" spans="1:9" ht="15" customHeight="1" x14ac:dyDescent="0.2">
      <c r="A4" s="8" t="s">
        <v>3</v>
      </c>
      <c r="B4" s="55" t="s">
        <v>4</v>
      </c>
      <c r="C4" s="63" t="s">
        <v>7</v>
      </c>
      <c r="D4" s="64"/>
      <c r="E4" s="51" t="s">
        <v>79</v>
      </c>
      <c r="F4" s="56"/>
      <c r="G4" s="56"/>
      <c r="H4" s="57"/>
      <c r="I4" s="57"/>
    </row>
    <row r="5" spans="1:9" ht="12.75" customHeight="1" x14ac:dyDescent="0.2">
      <c r="A5" s="60" t="s">
        <v>8</v>
      </c>
      <c r="B5" s="60" t="s">
        <v>10</v>
      </c>
      <c r="C5" s="60" t="s">
        <v>12</v>
      </c>
      <c r="D5" s="60" t="s">
        <v>13</v>
      </c>
      <c r="E5" s="60" t="s">
        <v>14</v>
      </c>
      <c r="F5" s="60" t="s">
        <v>16</v>
      </c>
      <c r="G5" s="60" t="s">
        <v>18</v>
      </c>
      <c r="H5" s="60" t="s">
        <v>20</v>
      </c>
      <c r="I5" s="60"/>
    </row>
    <row r="6" spans="1:9" ht="12.75" customHeight="1" x14ac:dyDescent="0.2">
      <c r="A6" s="60"/>
      <c r="B6" s="60"/>
      <c r="C6" s="60"/>
      <c r="D6" s="60"/>
      <c r="E6" s="60"/>
      <c r="F6" s="60"/>
      <c r="G6" s="60"/>
      <c r="H6" s="11" t="s">
        <v>21</v>
      </c>
      <c r="I6" s="11" t="s">
        <v>23</v>
      </c>
    </row>
    <row r="7" spans="1:9" ht="12.75" customHeight="1" x14ac:dyDescent="0.2">
      <c r="A7" s="11" t="s">
        <v>9</v>
      </c>
      <c r="B7" s="11" t="s">
        <v>11</v>
      </c>
      <c r="C7" s="11" t="s">
        <v>6</v>
      </c>
      <c r="D7" s="11" t="s">
        <v>5</v>
      </c>
      <c r="E7" s="11" t="s">
        <v>15</v>
      </c>
      <c r="F7" s="11" t="s">
        <v>17</v>
      </c>
      <c r="G7" s="11" t="s">
        <v>19</v>
      </c>
      <c r="H7" s="11" t="s">
        <v>22</v>
      </c>
      <c r="I7" s="11" t="s">
        <v>24</v>
      </c>
    </row>
    <row r="8" spans="1:9" ht="12.75" customHeight="1" x14ac:dyDescent="0.2">
      <c r="A8" s="26" t="s">
        <v>25</v>
      </c>
      <c r="B8" s="26"/>
      <c r="C8" s="27" t="s">
        <v>9</v>
      </c>
      <c r="D8" s="26"/>
      <c r="E8" s="28" t="s">
        <v>26</v>
      </c>
      <c r="F8" s="26"/>
      <c r="G8" s="26"/>
      <c r="H8" s="26"/>
      <c r="I8" s="29">
        <f>I9</f>
        <v>0</v>
      </c>
    </row>
    <row r="9" spans="1:9" x14ac:dyDescent="0.2">
      <c r="A9" s="30" t="s">
        <v>27</v>
      </c>
      <c r="B9" s="31" t="s">
        <v>11</v>
      </c>
      <c r="C9" s="31" t="s">
        <v>28</v>
      </c>
      <c r="D9" s="30" t="s">
        <v>29</v>
      </c>
      <c r="E9" s="32" t="s">
        <v>30</v>
      </c>
      <c r="F9" s="33" t="s">
        <v>31</v>
      </c>
      <c r="G9" s="34">
        <v>1</v>
      </c>
      <c r="H9" s="35"/>
      <c r="I9" s="35">
        <f>ROUND(ROUND(H9,2)*ROUND(G9,3),2)</f>
        <v>0</v>
      </c>
    </row>
    <row r="10" spans="1:9" ht="127.5" x14ac:dyDescent="0.2">
      <c r="A10" s="36" t="s">
        <v>32</v>
      </c>
      <c r="E10" s="1" t="s">
        <v>33</v>
      </c>
    </row>
    <row r="11" spans="1:9" x14ac:dyDescent="0.2">
      <c r="A11" s="37" t="s">
        <v>34</v>
      </c>
      <c r="E11" s="2" t="s">
        <v>35</v>
      </c>
    </row>
    <row r="12" spans="1:9" x14ac:dyDescent="0.2">
      <c r="A12" s="8" t="s">
        <v>36</v>
      </c>
      <c r="E12" s="1" t="s">
        <v>37</v>
      </c>
    </row>
    <row r="13" spans="1:9" x14ac:dyDescent="0.2">
      <c r="B13" s="26"/>
      <c r="C13" s="27">
        <v>1</v>
      </c>
      <c r="D13" s="26"/>
      <c r="E13" s="28" t="s">
        <v>65</v>
      </c>
      <c r="F13" s="26"/>
      <c r="G13" s="26"/>
      <c r="H13" s="26"/>
      <c r="I13" s="29">
        <f>I14</f>
        <v>0</v>
      </c>
    </row>
    <row r="14" spans="1:9" ht="38.25" x14ac:dyDescent="0.2">
      <c r="B14" s="13">
        <v>1</v>
      </c>
      <c r="C14" s="21">
        <v>11372</v>
      </c>
      <c r="D14" s="4"/>
      <c r="E14" s="22" t="s">
        <v>76</v>
      </c>
      <c r="F14" s="23" t="s">
        <v>66</v>
      </c>
      <c r="G14" s="40">
        <v>100</v>
      </c>
      <c r="H14" s="41"/>
      <c r="I14" s="24">
        <f>ROUND((H14*G14),2)</f>
        <v>0</v>
      </c>
    </row>
    <row r="15" spans="1:9" x14ac:dyDescent="0.2">
      <c r="C15" s="5"/>
      <c r="D15" s="6"/>
      <c r="E15" s="59" t="s">
        <v>80</v>
      </c>
      <c r="F15" s="7"/>
    </row>
    <row r="16" spans="1:9" ht="25.5" x14ac:dyDescent="0.2">
      <c r="C16" s="5"/>
      <c r="D16" s="6"/>
      <c r="E16" s="9" t="s">
        <v>67</v>
      </c>
      <c r="F16" s="7"/>
    </row>
    <row r="17" spans="1:9" ht="12.75" customHeight="1" x14ac:dyDescent="0.2">
      <c r="A17" s="25" t="s">
        <v>25</v>
      </c>
      <c r="B17" s="25"/>
      <c r="C17" s="38" t="s">
        <v>17</v>
      </c>
      <c r="D17" s="25"/>
      <c r="E17" s="28" t="s">
        <v>38</v>
      </c>
      <c r="F17" s="25"/>
      <c r="G17" s="25"/>
      <c r="H17" s="25"/>
      <c r="I17" s="39">
        <f>I18+I22+I26+I30+I34</f>
        <v>0</v>
      </c>
    </row>
    <row r="18" spans="1:9" ht="12.75" customHeight="1" x14ac:dyDescent="0.2">
      <c r="A18" s="25"/>
      <c r="B18" s="12" t="s">
        <v>11</v>
      </c>
      <c r="C18" s="12" t="s">
        <v>70</v>
      </c>
      <c r="D18" s="13" t="s">
        <v>29</v>
      </c>
      <c r="E18" s="16" t="s">
        <v>71</v>
      </c>
      <c r="F18" s="17" t="s">
        <v>41</v>
      </c>
      <c r="G18" s="18">
        <v>2000</v>
      </c>
      <c r="H18" s="42"/>
      <c r="I18" s="14">
        <f>ROUND(ROUND(H18,2)*ROUND(G18,3),2)</f>
        <v>0</v>
      </c>
    </row>
    <row r="19" spans="1:9" ht="29.25" customHeight="1" x14ac:dyDescent="0.2">
      <c r="A19" s="25"/>
      <c r="E19" s="15" t="s">
        <v>75</v>
      </c>
      <c r="F19" s="19"/>
      <c r="G19" s="20"/>
      <c r="H19" s="6"/>
    </row>
    <row r="20" spans="1:9" ht="12.75" customHeight="1" x14ac:dyDescent="0.2">
      <c r="A20" s="25"/>
      <c r="E20" s="2" t="s">
        <v>81</v>
      </c>
      <c r="F20" s="19"/>
      <c r="G20" s="20"/>
      <c r="H20" s="6"/>
    </row>
    <row r="21" spans="1:9" ht="51" x14ac:dyDescent="0.2">
      <c r="A21" s="25"/>
      <c r="E21" s="1" t="s">
        <v>42</v>
      </c>
      <c r="F21" s="19"/>
      <c r="G21" s="20"/>
      <c r="H21" s="6"/>
    </row>
    <row r="22" spans="1:9" x14ac:dyDescent="0.2">
      <c r="A22" s="30" t="s">
        <v>27</v>
      </c>
      <c r="B22" s="31">
        <v>2</v>
      </c>
      <c r="C22" s="31" t="s">
        <v>39</v>
      </c>
      <c r="D22" s="30" t="s">
        <v>29</v>
      </c>
      <c r="E22" s="32" t="s">
        <v>40</v>
      </c>
      <c r="F22" s="33" t="s">
        <v>41</v>
      </c>
      <c r="G22" s="43">
        <v>15135.5</v>
      </c>
      <c r="H22" s="44"/>
      <c r="I22" s="35">
        <f>ROUND(ROUND(H22,2)*ROUND(G22,3),2)</f>
        <v>0</v>
      </c>
    </row>
    <row r="23" spans="1:9" ht="28.5" customHeight="1" x14ac:dyDescent="0.2">
      <c r="A23" s="36" t="s">
        <v>32</v>
      </c>
      <c r="E23" s="1" t="s">
        <v>74</v>
      </c>
      <c r="G23" s="6"/>
      <c r="H23" s="6"/>
    </row>
    <row r="24" spans="1:9" x14ac:dyDescent="0.2">
      <c r="A24" s="37" t="s">
        <v>34</v>
      </c>
      <c r="E24" s="2" t="s">
        <v>82</v>
      </c>
      <c r="G24" s="6"/>
      <c r="H24" s="6"/>
    </row>
    <row r="25" spans="1:9" ht="51" x14ac:dyDescent="0.2">
      <c r="A25" s="8" t="s">
        <v>36</v>
      </c>
      <c r="E25" s="1" t="s">
        <v>42</v>
      </c>
      <c r="G25" s="6"/>
      <c r="H25" s="6"/>
    </row>
    <row r="26" spans="1:9" x14ac:dyDescent="0.2">
      <c r="A26" s="30" t="s">
        <v>27</v>
      </c>
      <c r="B26" s="31">
        <v>3</v>
      </c>
      <c r="C26" s="31" t="s">
        <v>43</v>
      </c>
      <c r="D26" s="30" t="s">
        <v>29</v>
      </c>
      <c r="E26" s="32" t="s">
        <v>44</v>
      </c>
      <c r="F26" s="33" t="s">
        <v>41</v>
      </c>
      <c r="G26" s="43">
        <v>15135.5</v>
      </c>
      <c r="H26" s="44"/>
      <c r="I26" s="35">
        <f>ROUND(ROUND(H26,2)*ROUND(G26,3),2)</f>
        <v>0</v>
      </c>
    </row>
    <row r="27" spans="1:9" ht="25.5" x14ac:dyDescent="0.2">
      <c r="A27" s="36" t="s">
        <v>32</v>
      </c>
      <c r="E27" s="1" t="s">
        <v>45</v>
      </c>
      <c r="G27" s="6"/>
      <c r="H27" s="6"/>
    </row>
    <row r="28" spans="1:9" x14ac:dyDescent="0.2">
      <c r="A28" s="37" t="s">
        <v>34</v>
      </c>
      <c r="E28" s="2" t="s">
        <v>82</v>
      </c>
      <c r="G28" s="6"/>
      <c r="H28" s="6"/>
    </row>
    <row r="29" spans="1:9" ht="92.25" customHeight="1" x14ac:dyDescent="0.2">
      <c r="A29" s="8" t="s">
        <v>36</v>
      </c>
      <c r="E29" s="3" t="s">
        <v>46</v>
      </c>
      <c r="G29" s="6"/>
      <c r="H29" s="6"/>
    </row>
    <row r="30" spans="1:9" x14ac:dyDescent="0.2">
      <c r="A30" s="30" t="s">
        <v>27</v>
      </c>
      <c r="B30" s="12">
        <v>4</v>
      </c>
      <c r="C30" s="12" t="s">
        <v>72</v>
      </c>
      <c r="D30" s="13" t="s">
        <v>29</v>
      </c>
      <c r="E30" s="16" t="s">
        <v>73</v>
      </c>
      <c r="F30" s="17" t="s">
        <v>41</v>
      </c>
      <c r="G30" s="18">
        <v>2000</v>
      </c>
      <c r="H30" s="42"/>
      <c r="I30" s="14">
        <f>ROUND(ROUND(H30,2)*ROUND(G30,3),2)</f>
        <v>0</v>
      </c>
    </row>
    <row r="31" spans="1:9" ht="38.25" x14ac:dyDescent="0.2">
      <c r="A31" s="36" t="s">
        <v>32</v>
      </c>
      <c r="E31" s="1" t="s">
        <v>47</v>
      </c>
      <c r="G31" s="6"/>
      <c r="H31" s="6"/>
    </row>
    <row r="32" spans="1:9" x14ac:dyDescent="0.2">
      <c r="A32" s="37" t="s">
        <v>34</v>
      </c>
      <c r="E32" s="2" t="s">
        <v>81</v>
      </c>
      <c r="G32" s="6"/>
      <c r="H32" s="6"/>
    </row>
    <row r="33" spans="1:9" ht="140.25" x14ac:dyDescent="0.2">
      <c r="A33" s="8" t="s">
        <v>36</v>
      </c>
      <c r="E33" s="10" t="s">
        <v>68</v>
      </c>
      <c r="G33" s="6"/>
      <c r="H33" s="6"/>
    </row>
    <row r="34" spans="1:9" x14ac:dyDescent="0.2">
      <c r="A34" s="30" t="s">
        <v>27</v>
      </c>
      <c r="B34" s="31">
        <v>5</v>
      </c>
      <c r="C34" s="31" t="s">
        <v>48</v>
      </c>
      <c r="D34" s="30" t="s">
        <v>29</v>
      </c>
      <c r="E34" s="32" t="s">
        <v>49</v>
      </c>
      <c r="F34" s="33" t="s">
        <v>50</v>
      </c>
      <c r="G34" s="43">
        <v>2500</v>
      </c>
      <c r="H34" s="44"/>
      <c r="I34" s="35">
        <f>ROUND(ROUND(H34,2)*ROUND(G34,3),2)</f>
        <v>0</v>
      </c>
    </row>
    <row r="35" spans="1:9" ht="102" x14ac:dyDescent="0.2">
      <c r="A35" s="36" t="s">
        <v>32</v>
      </c>
      <c r="E35" s="58" t="s">
        <v>78</v>
      </c>
      <c r="G35" s="6"/>
      <c r="H35" s="6"/>
    </row>
    <row r="36" spans="1:9" x14ac:dyDescent="0.2">
      <c r="A36" s="37" t="s">
        <v>34</v>
      </c>
      <c r="E36" s="2" t="s">
        <v>83</v>
      </c>
    </row>
    <row r="37" spans="1:9" ht="12.75" customHeight="1" x14ac:dyDescent="0.2">
      <c r="A37" s="25" t="s">
        <v>25</v>
      </c>
      <c r="B37" s="25"/>
      <c r="C37" s="38" t="s">
        <v>22</v>
      </c>
      <c r="D37" s="25"/>
      <c r="E37" s="28" t="s">
        <v>51</v>
      </c>
      <c r="F37" s="25"/>
      <c r="G37" s="25"/>
      <c r="H37" s="25"/>
      <c r="I37" s="39">
        <f>I38+I42+I46</f>
        <v>0</v>
      </c>
    </row>
    <row r="38" spans="1:9" ht="25.5" x14ac:dyDescent="0.2">
      <c r="A38" s="30" t="s">
        <v>27</v>
      </c>
      <c r="B38" s="31" t="s">
        <v>11</v>
      </c>
      <c r="C38" s="31" t="s">
        <v>52</v>
      </c>
      <c r="D38" s="30" t="s">
        <v>29</v>
      </c>
      <c r="E38" s="32" t="s">
        <v>53</v>
      </c>
      <c r="F38" s="33" t="s">
        <v>41</v>
      </c>
      <c r="G38" s="43">
        <v>194</v>
      </c>
      <c r="H38" s="44"/>
      <c r="I38" s="35">
        <f>ROUND(ROUND(H38,2)*ROUND(G38,3),2)</f>
        <v>0</v>
      </c>
    </row>
    <row r="39" spans="1:9" ht="25.5" x14ac:dyDescent="0.2">
      <c r="A39" s="36" t="s">
        <v>32</v>
      </c>
      <c r="E39" s="1" t="s">
        <v>54</v>
      </c>
      <c r="G39" s="6"/>
      <c r="H39" s="6"/>
    </row>
    <row r="40" spans="1:9" x14ac:dyDescent="0.2">
      <c r="A40" s="37" t="s">
        <v>34</v>
      </c>
      <c r="E40" s="2" t="s">
        <v>84</v>
      </c>
      <c r="G40" s="6"/>
      <c r="H40" s="6"/>
    </row>
    <row r="41" spans="1:9" ht="38.25" x14ac:dyDescent="0.2">
      <c r="A41" s="8" t="s">
        <v>36</v>
      </c>
      <c r="E41" s="1" t="s">
        <v>55</v>
      </c>
      <c r="G41" s="6"/>
      <c r="H41" s="6"/>
    </row>
    <row r="42" spans="1:9" x14ac:dyDescent="0.2">
      <c r="A42" s="30" t="s">
        <v>27</v>
      </c>
      <c r="B42" s="31" t="s">
        <v>6</v>
      </c>
      <c r="C42" s="31" t="s">
        <v>56</v>
      </c>
      <c r="D42" s="30" t="s">
        <v>29</v>
      </c>
      <c r="E42" s="32" t="s">
        <v>57</v>
      </c>
      <c r="F42" s="33" t="s">
        <v>41</v>
      </c>
      <c r="G42" s="43">
        <v>194</v>
      </c>
      <c r="H42" s="44"/>
      <c r="I42" s="35">
        <f>ROUND(ROUND(H42,2)*ROUND(G42,3),2)</f>
        <v>0</v>
      </c>
    </row>
    <row r="43" spans="1:9" ht="25.5" x14ac:dyDescent="0.2">
      <c r="A43" s="36" t="s">
        <v>32</v>
      </c>
      <c r="E43" s="1" t="s">
        <v>58</v>
      </c>
      <c r="G43" s="6"/>
      <c r="H43" s="6"/>
    </row>
    <row r="44" spans="1:9" x14ac:dyDescent="0.2">
      <c r="A44" s="37" t="s">
        <v>34</v>
      </c>
      <c r="E44" s="2" t="s">
        <v>84</v>
      </c>
      <c r="G44" s="6"/>
      <c r="H44" s="6"/>
    </row>
    <row r="45" spans="1:9" x14ac:dyDescent="0.2">
      <c r="A45" s="8" t="s">
        <v>36</v>
      </c>
      <c r="E45" s="1" t="s">
        <v>59</v>
      </c>
      <c r="G45" s="6"/>
      <c r="H45" s="6"/>
    </row>
    <row r="46" spans="1:9" x14ac:dyDescent="0.2">
      <c r="A46" s="30" t="s">
        <v>27</v>
      </c>
      <c r="B46" s="31">
        <v>3</v>
      </c>
      <c r="C46" s="31" t="s">
        <v>61</v>
      </c>
      <c r="D46" s="30" t="s">
        <v>29</v>
      </c>
      <c r="E46" s="32" t="s">
        <v>62</v>
      </c>
      <c r="F46" s="33" t="s">
        <v>41</v>
      </c>
      <c r="G46" s="43">
        <v>15135.5</v>
      </c>
      <c r="H46" s="44"/>
      <c r="I46" s="35">
        <f>ROUND(ROUND(H46,2)*ROUND(G46,3),2)</f>
        <v>0</v>
      </c>
    </row>
    <row r="47" spans="1:9" ht="25.5" x14ac:dyDescent="0.2">
      <c r="A47" s="36" t="s">
        <v>32</v>
      </c>
      <c r="E47" s="1" t="s">
        <v>63</v>
      </c>
      <c r="G47" s="6"/>
      <c r="H47" s="6"/>
    </row>
    <row r="48" spans="1:9" x14ac:dyDescent="0.2">
      <c r="A48" s="37" t="s">
        <v>34</v>
      </c>
      <c r="E48" s="2" t="s">
        <v>82</v>
      </c>
    </row>
    <row r="49" spans="1:5" ht="25.5" x14ac:dyDescent="0.2">
      <c r="A49" s="8" t="s">
        <v>36</v>
      </c>
      <c r="E49" s="1" t="s">
        <v>60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55118110236220474" right="0.55118110236220474" top="0.39370078740157483" bottom="0.39370078740157483" header="0.51181102362204722" footer="0.51181102362204722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101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Komůrka Zdeněk</dc:creator>
  <cp:keywords/>
  <dc:description/>
  <cp:lastModifiedBy>Komůrka Zdeněk</cp:lastModifiedBy>
  <cp:lastPrinted>2023-03-03T06:57:22Z</cp:lastPrinted>
  <dcterms:created xsi:type="dcterms:W3CDTF">2022-02-11T06:20:26Z</dcterms:created>
  <dcterms:modified xsi:type="dcterms:W3CDTF">2023-04-04T05:44:28Z</dcterms:modified>
  <cp:category/>
  <cp:contentStatus/>
</cp:coreProperties>
</file>